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<sst xmlns="http://schemas.openxmlformats.org/spreadsheetml/2006/main" count="113" uniqueCount="71">
  <si>
    <t>Firma: Krajská správa a údržba silnic Vysočiny, příspěvková organizace</t>
  </si>
  <si>
    <t>Rekapitulace ceny</t>
  </si>
  <si>
    <t>Stavba: 2022 - III/13417, III/13418 Počátky, ul. Lázeňská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</si>
  <si>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</si>
  <si>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</si>
  <si>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</si>
  <si>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</si>
  <si>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</si>
  <si>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</si>
  <si>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</si>
  <si>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</si>
  <si>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</si>
  <si>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</si>
  <si>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</si>
  <si>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</si>
  <si>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2022</t>
  </si>
  <si>
    <t>III/13417, III/13418 Počátky, ul. Lázeňská</t>
  </si>
  <si>
    <t>O</t>
  </si>
  <si>
    <t>Rozpočet:</t>
  </si>
  <si>
    <t>0,00</t>
  </si>
  <si>
    <t>15,00</t>
  </si>
  <si>
    <t>21,00</t>
  </si>
  <si>
    <t>5</t>
  </si>
  <si>
    <t>3</t>
  </si>
  <si>
    <t>4</t>
  </si>
  <si>
    <t>2</t>
  </si>
  <si>
    <t>SO 101</t>
  </si>
  <si>
    <t>Oprava silnic III/13417 a III/13418</t>
  </si>
  <si>
    <t>Typ</t>
  </si>
  <si>
    <t>0</t>
  </si>
  <si>
    <t>Poř. číslo</t>
  </si>
  <si>
    <t>1</t>
  </si>
  <si>
    <t>Kód položky</t>
  </si>
  <si>
    <t>Varianta</t>
  </si>
  <si>
    <t>Název položky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</si>
  <si>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</si>
  <si>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</si>
  <si>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</si>
  <si>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</si>
  <si>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</si>
  <si>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</si>
  <si>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</si>
  <si>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</si>
  <si>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</si>
  <si>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</si>
  <si>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</si>
  <si>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</si>
  <si>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</si>
  <si>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</si>
  <si>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</si>
  <si>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</si>
  <si>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</si>
  <si>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</si>
  <si>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</si>
  <si>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Zemní práce</t>
  </si>
  <si>
    <t>113131</t>
  </si>
  <si>
    <t>ODSTRANĚNÍ KRYTU ZPEVNĚNÝCH PLOCH S ASFALT POJIVEM, ODVOZ DO 1KM</t>
  </si>
  <si>
    <t>M3</t>
  </si>
  <si>
    <t>- v úseku: od mostu 13417-4 po č.p.325  
- materiál bude převezen a rozprostřen na zbytku stavby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</si>
  <si>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</si>
  <si>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</si>
  <si>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567504</t>
  </si>
  <si>
    <t>VRSTVY PRO OBNOVU A OPRAVY RECYK ZA STUDENA CEM A ASF EMULZÍ</t>
  </si>
  <si>
    <t>- tl. do 200 mm (včetně 50 m3 křižovatka silnic III/13417 a III/13418)</t>
  </si>
  <si>
    <t>(5210+50)*0,2=1 052,00000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</si>
  <si>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</si>
  <si>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572131</t>
  </si>
  <si>
    <t>INFILTRAČNÍ POSTŘIK ASFALTOVÝ DO 1,5KG/M2</t>
  </si>
  <si>
    <t>M2</t>
  </si>
  <si>
    <t>5260=5 260,00000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</si>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</sst>
</file>

<file path=xl/styles.xml><?xml version="1.0" encoding="utf-8"?>
<styleSheet xmlns="http://schemas.openxmlformats.org/spreadsheetml/2006/main">
  <numFmts count="2">
    <numFmt numFmtId="177" formatCode="#,##0.00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26</v>
      </c>
      <c s="20" t="s">
        <v>27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1">
        <f>0+I8+I13+I18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26</v>
      </c>
      <c s="6"/>
      <c s="18" t="s">
        <v>27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35</v>
      </c>
      <c s="15" t="s">
        <v>36</v>
      </c>
      <c s="15" t="s">
        <v>38</v>
      </c>
      <c s="15"/>
      <c r="O5" t="s">
        <v>21</v>
      </c>
      <c t="s">
        <v>25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29</v>
      </c>
      <c s="15" t="s">
        <v>31</v>
      </c>
      <c s="15" t="s">
        <v>25</v>
      </c>
      <c s="15" t="s">
        <v>23</v>
      </c>
      <c s="15" t="s">
        <v>24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31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ROUND(ROUND(H9,4)*ROUND(G9,5),4)</f>
      </c>
      <c r="O9">
        <f>(I9*21)/100</f>
      </c>
      <c t="s">
        <v>25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43</v>
      </c>
      <c s="6"/>
      <c s="39" t="s">
        <v>31</v>
      </c>
      <c s="6"/>
      <c s="27" t="s">
        <v>54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25.5">
      <c r="A14" s="25" t="s">
        <v>45</v>
      </c>
      <c s="29" t="s">
        <v>25</v>
      </c>
      <c s="29" t="s">
        <v>55</v>
      </c>
      <c s="25" t="s">
        <v>47</v>
      </c>
      <c s="30" t="s">
        <v>56</v>
      </c>
      <c s="31" t="s">
        <v>57</v>
      </c>
      <c s="32">
        <v>250</v>
      </c>
      <c s="33">
        <v>0</v>
      </c>
      <c s="33">
        <f>ROUND(ROUND(H14,4)*ROUND(G14,5),4)</f>
      </c>
      <c r="O14">
        <f>(I14*21)/100</f>
      </c>
      <c t="s">
        <v>25</v>
      </c>
    </row>
    <row r="15" spans="1:5" ht="25.5">
      <c r="A15" s="34" t="s">
        <v>50</v>
      </c>
      <c r="E15" s="35" t="s">
        <v>58</v>
      </c>
    </row>
    <row r="16" spans="1:5" ht="12.75">
      <c r="A16" s="36" t="s">
        <v>51</v>
      </c>
      <c r="E16" s="37" t="s">
        <v>47</v>
      </c>
    </row>
    <row r="17" spans="1:5" ht="63.75">
      <c r="A17" t="s">
        <v>52</v>
      </c>
      <c r="E17" s="35" t="s">
        <v>59</v>
      </c>
    </row>
    <row r="18" spans="1:18" ht="12.75" customHeight="1">
      <c r="A18" s="6" t="s">
        <v>43</v>
      </c>
      <c s="6"/>
      <c s="39" t="s">
        <v>22</v>
      </c>
      <c s="6"/>
      <c s="27" t="s">
        <v>60</v>
      </c>
      <c s="6"/>
      <c s="6"/>
      <c s="6"/>
      <c s="40">
        <f>0+Q18</f>
      </c>
      <c r="O18">
        <f>0+R18</f>
      </c>
      <c r="Q18">
        <f>0+I19+I23</f>
      </c>
      <c>
        <f>0+O19+O23</f>
      </c>
    </row>
    <row r="19" spans="1:16" ht="12.75">
      <c r="A19" s="25" t="s">
        <v>45</v>
      </c>
      <c s="29" t="s">
        <v>23</v>
      </c>
      <c s="29" t="s">
        <v>61</v>
      </c>
      <c s="25" t="s">
        <v>47</v>
      </c>
      <c s="30" t="s">
        <v>62</v>
      </c>
      <c s="31" t="s">
        <v>57</v>
      </c>
      <c s="32">
        <v>1052</v>
      </c>
      <c s="33">
        <v>0</v>
      </c>
      <c s="33">
        <f>ROUND(ROUND(H19,4)*ROUND(G19,5),4)</f>
      </c>
      <c r="O19">
        <f>(I19*21)/100</f>
      </c>
      <c t="s">
        <v>25</v>
      </c>
    </row>
    <row r="20" spans="1:5" ht="12.75">
      <c r="A20" s="34" t="s">
        <v>50</v>
      </c>
      <c r="E20" s="35" t="s">
        <v>63</v>
      </c>
    </row>
    <row r="21" spans="1:5" ht="12.75">
      <c r="A21" s="36" t="s">
        <v>51</v>
      </c>
      <c r="E21" s="37" t="s">
        <v>64</v>
      </c>
    </row>
    <row r="22" spans="1:5" ht="76.5">
      <c r="A22" t="s">
        <v>52</v>
      </c>
      <c r="E22" s="35" t="s">
        <v>65</v>
      </c>
    </row>
    <row r="23" spans="1:16" ht="12.75">
      <c r="A23" s="25" t="s">
        <v>45</v>
      </c>
      <c s="29" t="s">
        <v>24</v>
      </c>
      <c s="29" t="s">
        <v>66</v>
      </c>
      <c s="25" t="s">
        <v>47</v>
      </c>
      <c s="30" t="s">
        <v>67</v>
      </c>
      <c s="31" t="s">
        <v>68</v>
      </c>
      <c s="32">
        <v>5260</v>
      </c>
      <c s="33">
        <v>0</v>
      </c>
      <c s="33">
        <f>ROUND(ROUND(H23,4)*ROUND(G23,5),4)</f>
      </c>
      <c r="O23">
        <f>(I23*21)/100</f>
      </c>
      <c t="s">
        <v>25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51</v>
      </c>
      <c r="E25" s="37" t="s">
        <v>69</v>
      </c>
    </row>
    <row r="26" spans="1:5" ht="51">
      <c r="A26" t="s">
        <v>52</v>
      </c>
      <c r="E26" s="35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